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ckedin1.sharepoint.com/sites/ClockedInTeam/Shared Documents/Project Documents/Allocate/OnTime Device Orders/1. Data Gathering Template/"/>
    </mc:Choice>
  </mc:AlternateContent>
  <xr:revisionPtr revIDLastSave="296" documentId="8_{80CEDAA2-64BE-42DB-BEB4-4DCEAA521AAC}" xr6:coauthVersionLast="47" xr6:coauthVersionMax="47" xr10:uidLastSave="{801B4D9C-C34D-4034-A819-33193E47768D}"/>
  <bookViews>
    <workbookView xWindow="22932" yWindow="-108" windowWidth="23256" windowHeight="12456" xr2:uid="{292241D4-BFAD-4127-BF62-65CA2392F2BC}"/>
    <workbookView minimized="1" xWindow="-26505" yWindow="3675" windowWidth="21600" windowHeight="11295" activeTab="1" xr2:uid="{5E4E668D-5304-45C6-8226-2840755EF415}"/>
  </bookViews>
  <sheets>
    <sheet name="Sheet1" sheetId="1" r:id="rId1"/>
    <sheet name="Data Field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18" i="1"/>
  <c r="I17" i="1" l="1"/>
  <c r="I18" i="1"/>
  <c r="J18" i="1"/>
  <c r="P18" i="1" s="1"/>
  <c r="K18" i="1"/>
  <c r="L18" i="1" s="1"/>
  <c r="I19" i="1"/>
  <c r="J19" i="1"/>
  <c r="P19" i="1" s="1"/>
  <c r="K19" i="1"/>
  <c r="L19" i="1" s="1"/>
  <c r="I20" i="1"/>
  <c r="J20" i="1"/>
  <c r="P20" i="1" s="1"/>
  <c r="K20" i="1"/>
  <c r="L20" i="1" s="1"/>
  <c r="I21" i="1"/>
  <c r="J21" i="1"/>
  <c r="S21" i="1" s="1"/>
  <c r="K21" i="1"/>
  <c r="N21" i="1" s="1"/>
  <c r="Q18" i="1" l="1"/>
  <c r="S20" i="1"/>
  <c r="S19" i="1"/>
  <c r="S18" i="1"/>
  <c r="S17" i="1"/>
  <c r="R20" i="1"/>
  <c r="R19" i="1"/>
  <c r="R18" i="1"/>
  <c r="Q20" i="1"/>
  <c r="Q19" i="1"/>
  <c r="Q17" i="1"/>
  <c r="O20" i="1"/>
  <c r="O19" i="1"/>
  <c r="O18" i="1"/>
  <c r="O21" i="1"/>
  <c r="N20" i="1"/>
  <c r="N19" i="1"/>
  <c r="N18" i="1"/>
  <c r="M21" i="1"/>
  <c r="M20" i="1"/>
  <c r="M19" i="1"/>
  <c r="M18" i="1"/>
  <c r="L21" i="1"/>
  <c r="R21" i="1"/>
  <c r="P21" i="1"/>
  <c r="Q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tc={977E30A4-C421-408A-BE2B-9E31D77E09C7}</author>
    <author>tc={BFB07A9E-E932-4423-8DE6-916E3CE23FE7}</author>
    <author>tc={E8E7ED2D-CF1E-48D6-A632-179D591063F9}</author>
    <author>tc={7B814B8B-4283-4612-8CEE-1308620C235E}</author>
    <author>tc={F342026D-115B-448E-AEBF-0D63B78F55ED}</author>
    <author>tc={A29B995E-9F11-428A-99C6-2BAA586562E2}</author>
    <author>tc={596F0ABA-E37A-4E4C-86DC-B89B7A6AA561}</author>
    <author>tc={12205685-E1BB-4A50-B2AF-3E8612FDC322}</author>
    <author>tc={F7309DD4-435F-40EC-A6CF-5D730960E99A}</author>
    <author>tc={F1A011C5-1D46-4EC7-86A7-E3FD13BA9D20}</author>
    <author>tc={B8C285D2-8022-4688-AD28-90707EC3883D}</author>
    <author>tc={1D5E37FF-A8FB-4842-91A4-360FA91EA56C}</author>
  </authors>
  <commentList>
    <comment ref="C16" authorId="0" shapeId="0" xr:uid="{977E30A4-C421-408A-BE2B-9E31D77E09C7}">
      <text>
        <t>[Threaded comment]
Your version of Excel allows you to read this threaded comment; however, any edits to it will get removed if the file is opened in a newer version of Excel. Learn more: https://go.microsoft.com/fwlink/?linkid=870924
Comment:
    If we are sending these to you via courier, who and where are we to send this unit to?
Reply:
    If we are installing, please input “N/A - ClockedIn Install”</t>
      </text>
    </comment>
    <comment ref="E16" authorId="1" shapeId="0" xr:uid="{BFB07A9E-E932-4423-8DE6-916E3CE23FE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Installation Location Address. Very important this is accurate for device configuration</t>
      </text>
    </comment>
    <comment ref="F16" authorId="2" shapeId="0" xr:uid="{E8E7ED2D-CF1E-48D6-A632-179D591063F9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Where, at the address, will this be located? I.e. Reception, 3rd Floor X Department.</t>
      </text>
    </comment>
    <comment ref="G16" authorId="3" shapeId="0" xr:uid="{7B814B8B-4283-4612-8CEE-1308620C235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person who we would contact in the event manual interaction with a device is required. I.E it requires an update, but it’s currently offline. So we need a local person, ideally an admin user, who can access the device. They don’t need to be a super user, we can provide instruction.</t>
      </text>
    </comment>
    <comment ref="J16" authorId="4" shapeId="0" xr:uid="{F342026D-115B-448E-AEBF-0D63B78F55ED}">
      <text>
        <t>[Threaded comment]
Your version of Excel allows you to read this threaded comment; however, any edits to it will get removed if the file is opened in a newer version of Excel. Learn more: https://go.microsoft.com/fwlink/?linkid=870924
Comment:
    Network connections allow us to pre configure devices ready to work in your environment. Seek guidance from your IT team if you are unsure about these settings.</t>
      </text>
    </comment>
    <comment ref="K16" authorId="5" shapeId="0" xr:uid="{A29B995E-9F11-428A-99C6-2BAA586562E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Network connections allow us to pre configure devices ready to work in your environment. Seek guidance from your IT team if you are unsure about these settings.
</t>
      </text>
    </comment>
    <comment ref="L16" authorId="6" shapeId="0" xr:uid="{596F0ABA-E37A-4E4C-86DC-B89B7A6AA56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Network connections allow us to pre configure devices ready to work in your environment. Seek guidance from your IT team if you are unsure about these settings.
</t>
      </text>
    </comment>
    <comment ref="M16" authorId="7" shapeId="0" xr:uid="{12205685-E1BB-4A50-B2AF-3E8612FDC32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Network connections allow us to pre configure devices ready to work in your environment. Seek guidance from your IT team if you are unsure about these settings.
</t>
      </text>
    </comment>
    <comment ref="N16" authorId="8" shapeId="0" xr:uid="{F7309DD4-435F-40EC-A6CF-5D730960E99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Network connections allow us to pre configure devices ready to work in your environment. Seek guidance from your IT team if you are unsure about these settings.
</t>
      </text>
    </comment>
    <comment ref="O16" authorId="9" shapeId="0" xr:uid="{F1A011C5-1D46-4EC7-86A7-E3FD13BA9D2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Network connections allow us to pre configure devices ready to work in your environment. Seek guidance from your IT team if you are unsure about these settings.
</t>
      </text>
    </comment>
    <comment ref="Q16" authorId="10" shapeId="0" xr:uid="{B8C285D2-8022-4688-AD28-90707EC3883D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applicable if using micro routers</t>
      </text>
    </comment>
    <comment ref="S16" authorId="11" shapeId="0" xr:uid="{1D5E37FF-A8FB-4842-91A4-360FA91EA56C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applicable if using micro routers</t>
      </text>
    </comment>
  </commentList>
</comments>
</file>

<file path=xl/sharedStrings.xml><?xml version="1.0" encoding="utf-8"?>
<sst xmlns="http://schemas.openxmlformats.org/spreadsheetml/2006/main" count="71" uniqueCount="59">
  <si>
    <t>Unique ID</t>
  </si>
  <si>
    <t>Address</t>
  </si>
  <si>
    <t>Location</t>
  </si>
  <si>
    <t>Contact</t>
  </si>
  <si>
    <t>Power</t>
  </si>
  <si>
    <t>Network connection</t>
  </si>
  <si>
    <t>Network Assignment</t>
  </si>
  <si>
    <t>(If Static) Static IP Address</t>
  </si>
  <si>
    <t>(IF Static) Defualt Gateway</t>
  </si>
  <si>
    <t>(If Static) Subnet Mask</t>
  </si>
  <si>
    <t>(If Static) Primary/Secondary DNS</t>
  </si>
  <si>
    <t>WAP SSID</t>
  </si>
  <si>
    <t>WAP Default Password</t>
  </si>
  <si>
    <t>WAP Password</t>
  </si>
  <si>
    <t>WAP Admin Password</t>
  </si>
  <si>
    <t>Organisation Name</t>
  </si>
  <si>
    <t>Purchase Order Date</t>
  </si>
  <si>
    <t>3 pin plug</t>
  </si>
  <si>
    <t>fused spur</t>
  </si>
  <si>
    <t>DHCP</t>
  </si>
  <si>
    <t>Static IP</t>
  </si>
  <si>
    <t>N/A</t>
  </si>
  <si>
    <t>Site Wi-Fi</t>
  </si>
  <si>
    <t>Ethernet (with micro router)</t>
  </si>
  <si>
    <t>Device Type</t>
  </si>
  <si>
    <t>Beacon Terminal</t>
  </si>
  <si>
    <t>Unique ID Prefixes</t>
  </si>
  <si>
    <t xml:space="preserve"> </t>
  </si>
  <si>
    <t>Please select the dropdowns where applicable. All fields must be completed where "N/A" does not automatically populate.</t>
  </si>
  <si>
    <t>Device Description</t>
  </si>
  <si>
    <t>A Bluetooth beacon used for validating a user's location when using OnTime Mobile</t>
  </si>
  <si>
    <r>
      <t xml:space="preserve">Biometric device for </t>
    </r>
    <r>
      <rPr>
        <b/>
        <sz val="8"/>
        <color theme="1"/>
        <rFont val="Calibri"/>
        <family val="2"/>
        <scheme val="minor"/>
      </rPr>
      <t>Fingerprints</t>
    </r>
    <r>
      <rPr>
        <sz val="8"/>
        <color theme="1"/>
        <rFont val="Calibri"/>
        <family val="2"/>
        <scheme val="minor"/>
      </rPr>
      <t xml:space="preserve"> as well as RFID fobs, used for clocking in at a specific location. </t>
    </r>
  </si>
  <si>
    <t>Device Data Gathering Order form</t>
  </si>
  <si>
    <t>Organisation Address</t>
  </si>
  <si>
    <t>Organisation Post Code</t>
  </si>
  <si>
    <t>Organisation Contact Name</t>
  </si>
  <si>
    <t>New / Replacement</t>
  </si>
  <si>
    <t>SmartHub - FP</t>
  </si>
  <si>
    <t>SmartHub Pro</t>
  </si>
  <si>
    <t xml:space="preserve">Biometric device for Palms and Face as well as RFID fobs, used for clocking in at a specific location. </t>
  </si>
  <si>
    <t>Ethernet</t>
  </si>
  <si>
    <t>Kiosk</t>
  </si>
  <si>
    <t>Yes</t>
  </si>
  <si>
    <t>No</t>
  </si>
  <si>
    <r>
      <rPr>
        <b/>
        <u/>
        <sz val="10"/>
        <color theme="1"/>
        <rFont val="Calibri"/>
        <family val="2"/>
        <scheme val="minor"/>
      </rPr>
      <t>Columns Legend</t>
    </r>
    <r>
      <rPr>
        <sz val="10"/>
        <color theme="1"/>
        <rFont val="Calibri"/>
        <family val="2"/>
        <scheme val="minor"/>
      </rPr>
      <t xml:space="preserve">:
</t>
    </r>
    <r>
      <rPr>
        <b/>
        <u/>
        <sz val="10"/>
        <color theme="4"/>
        <rFont val="Calibri"/>
        <family val="2"/>
        <scheme val="minor"/>
      </rPr>
      <t>Blue</t>
    </r>
    <r>
      <rPr>
        <sz val="10"/>
        <color theme="1"/>
        <rFont val="Calibri"/>
        <family val="2"/>
        <scheme val="minor"/>
      </rPr>
      <t xml:space="preserve"> will require Org. Project Lead, liaising with Org. IT, to Complete &amp; confirm
</t>
    </r>
    <r>
      <rPr>
        <b/>
        <u/>
        <sz val="10"/>
        <color rgb="FFFF3300"/>
        <rFont val="Calibri"/>
        <family val="2"/>
        <scheme val="minor"/>
      </rPr>
      <t>Orange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t</t>
    </r>
    <r>
      <rPr>
        <sz val="10"/>
        <color theme="1"/>
        <rFont val="Calibri"/>
        <family val="2"/>
        <scheme val="minor"/>
      </rPr>
      <t>o be completed by RLDatix / ClockedIn</t>
    </r>
  </si>
  <si>
    <t>Delivery Address</t>
  </si>
  <si>
    <t>New</t>
  </si>
  <si>
    <t>Reception</t>
  </si>
  <si>
    <t>Sam Carter - 01234 567890</t>
  </si>
  <si>
    <t>If a cell is highlighted red, it is not compatable with the options you have selected.</t>
  </si>
  <si>
    <t>Example1</t>
  </si>
  <si>
    <t>Jack O'Neil
Cube Purple Limited
Empingham House
Uppingham
LE15 9NY</t>
  </si>
  <si>
    <t>Uppingham Gate
Uppingham
LE15 9NY</t>
  </si>
  <si>
    <t>192.00.00.00</t>
  </si>
  <si>
    <t>192.00.00.01</t>
  </si>
  <si>
    <t>192.00.00.02</t>
  </si>
  <si>
    <t>192.00.00.03</t>
  </si>
  <si>
    <t>CP-Wifi</t>
  </si>
  <si>
    <t>Wifi 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</si>
</sst>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theme="4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33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0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rgb="FF9C0006"/>
      </top>
      <bottom/>
      <diagonal/>
    </border>
    <border>
      <left/>
      <right/>
      <top/>
      <bottom style="thin">
        <color rgb="FF9C0006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24994659260841701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left" wrapText="1"/>
      <protection locked="0"/>
    </xf>
    <xf numFmtId="0" fontId="8" fillId="5" borderId="15" xfId="0" applyFont="1" applyFill="1" applyBorder="1" applyAlignment="1" applyProtection="1">
      <alignment horizontal="left" wrapText="1"/>
      <protection locked="0"/>
    </xf>
    <xf numFmtId="0" fontId="8" fillId="5" borderId="16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" fillId="4" borderId="13" xfId="0" applyFont="1" applyFill="1" applyBorder="1" applyAlignment="1">
      <alignment horizontal="left" wrapText="1"/>
    </xf>
    <xf numFmtId="0" fontId="0" fillId="4" borderId="3" xfId="0" applyFill="1" applyBorder="1" applyAlignment="1" applyProtection="1">
      <alignment horizontal="left" wrapText="1"/>
      <protection locked="0"/>
    </xf>
    <xf numFmtId="0" fontId="9" fillId="0" borderId="0" xfId="0" applyFont="1" applyAlignment="1">
      <alignment wrapText="1"/>
    </xf>
    <xf numFmtId="0" fontId="0" fillId="0" borderId="12" xfId="0" applyBorder="1" applyAlignment="1">
      <alignment horizontal="center" wrapText="1"/>
    </xf>
    <xf numFmtId="0" fontId="7" fillId="4" borderId="3" xfId="0" applyFont="1" applyFill="1" applyBorder="1" applyAlignment="1">
      <alignment horizontal="left" wrapText="1"/>
    </xf>
    <xf numFmtId="0" fontId="0" fillId="4" borderId="3" xfId="0" applyFill="1" applyBorder="1" applyAlignment="1" applyProtection="1">
      <alignment horizontal="center" wrapText="1"/>
      <protection locked="0"/>
    </xf>
    <xf numFmtId="0" fontId="1" fillId="2" borderId="17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0" fillId="5" borderId="17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3" borderId="4" xfId="1" applyBorder="1" applyAlignment="1" applyProtection="1">
      <alignment horizontal="center" vertical="center" wrapText="1"/>
    </xf>
    <xf numFmtId="0" fontId="4" fillId="3" borderId="0" xfId="1" applyBorder="1" applyAlignment="1" applyProtection="1">
      <alignment horizontal="center" vertical="center" wrapText="1"/>
    </xf>
    <xf numFmtId="0" fontId="4" fillId="3" borderId="5" xfId="1" applyBorder="1" applyAlignment="1" applyProtection="1">
      <alignment horizontal="center"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Bad" xfId="1" builtinId="27"/>
    <cellStyle name="Normal" xfId="0" builtinId="0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24994659260841701"/>
      </font>
      <fill>
        <patternFill>
          <bgColor rgb="FFC0C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24994659260841701"/>
      </font>
      <fill>
        <patternFill>
          <bgColor rgb="FFC0C0C0"/>
        </patternFill>
      </fill>
    </dxf>
    <dxf>
      <alignment vertical="center" textRotation="0" wrapText="1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24994659260841701"/>
      </font>
      <fill>
        <patternFill>
          <bgColor rgb="FFC0C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24994659260841701"/>
      </font>
      <fill>
        <patternFill>
          <bgColor rgb="FFC0C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24994659260841701"/>
      </font>
      <fill>
        <patternFill>
          <bgColor rgb="FFC0C0C0"/>
        </patternFill>
      </fill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/>
        <top/>
        <bottom/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alignment horizontal="left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3300"/>
      <color rgb="FF9C0006"/>
      <color rgb="FFFFC7CE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2043648</xdr:colOff>
      <xdr:row>4</xdr:row>
      <xdr:rowOff>190381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90F599-4CE3-F924-4888-DF4D39378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333333" cy="9523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n House (Cube Purple)" id="{7A830063-8248-4FD7-A646-7A073D381A39}" userId="S::jon.house@cubepurple.com::2430cf3b-b838-4d61-950e-5250d860232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C2B7AED-9546-4B82-9CBB-B89902ACA2AA}" name="Table3" displayName="Table3" ref="A16:S21" totalsRowShown="0" headerRowDxfId="33" dataDxfId="100">
  <autoFilter ref="A16:S21" xr:uid="{7C2B7AED-9546-4B82-9CBB-B89902ACA2AA}"/>
  <tableColumns count="19">
    <tableColumn id="17" xr3:uid="{BC090309-7C59-4CD0-91FF-489EA9310125}" name="Device Type" dataDxfId="99"/>
    <tableColumn id="1" xr3:uid="{9A76B17E-907E-4525-A5A0-F296312BCFC8}" name="Unique ID" dataDxfId="98"/>
    <tableColumn id="20" xr3:uid="{ED941BB7-9EC1-418B-A637-A3389D02110E}" name="Delivery Address" dataDxfId="97"/>
    <tableColumn id="19" xr3:uid="{BAB926DB-CF6A-4BBB-AF8D-1C563DD0FF23}" name="New / Replacement" dataDxfId="96"/>
    <tableColumn id="2" xr3:uid="{349D4D84-F6AE-417A-A88E-C9B0B880BC09}" name="Address" dataDxfId="95"/>
    <tableColumn id="3" xr3:uid="{ED45C088-5789-4E04-A760-45A77BF5C51D}" name="Location" dataDxfId="94"/>
    <tableColumn id="4" xr3:uid="{1CA72B2B-ED57-4394-BDDA-A74D1F447641}" name="Contact" dataDxfId="93"/>
    <tableColumn id="5" xr3:uid="{605BE811-9C01-469A-895B-2B433C145446}" name="Power" dataDxfId="92">
      <calculatedColumnFormula>IF(Table3[[#This Row],[Device Type]]='Data Fields'!$I$2,"N/A",IF(Table3[[#This Row],[Device Type]]='Data Fields'!$I$5,"3 pin plug",""))</calculatedColumnFormula>
    </tableColumn>
    <tableColumn id="6" xr3:uid="{7523D54B-FA04-48DC-A8BD-950AE4E52EB8}" name="Kiosk" dataDxfId="91">
      <calculatedColumnFormula>IF(Table3[[#This Row],[Device Type]]="","",IF(Table3[[#This Row],[Device Type]]&lt;&gt;'Data Fields'!$I$4,"N/A",IF(Table3[[#This Row],[Device Type]]='Data Fields'!$I$4,"")))</calculatedColumnFormula>
    </tableColumn>
    <tableColumn id="7" xr3:uid="{96D8E261-4BBE-4AD6-8475-9647301ECEC3}" name="Network connection" dataDxfId="90">
      <calculatedColumnFormula>IF(Table3[[#This Row],[Device Type]]="Beacon Terminal","N/A","")</calculatedColumnFormula>
    </tableColumn>
    <tableColumn id="8" xr3:uid="{E734C03B-3145-4074-B38C-582C38798A70}" name="Network Assignment" dataDxfId="89">
      <calculatedColumnFormula>IF(Table3[[#This Row],[Device Type]]="Beacon Terminal","N/A","")</calculatedColumnFormula>
    </tableColumn>
    <tableColumn id="9" xr3:uid="{D3A17B39-A05F-4246-B2BE-8ABF49DE1CC9}" name="(If Static) Static IP Address" dataDxfId="88">
      <calculatedColumnFormula>IF(OR(Table3[[#This Row],[Network Assignment]]='Data Fields'!$C$4,Table3[[#This Row],[Network Assignment]]='Data Fields'!$C$2),"N/A","")</calculatedColumnFormula>
    </tableColumn>
    <tableColumn id="10" xr3:uid="{87BA3C12-4190-4B22-AD90-AB9D35CEC1D2}" name="(IF Static) Defualt Gateway" dataDxfId="87">
      <calculatedColumnFormula>IF(OR(Table3[[#This Row],[Network Assignment]]='Data Fields'!$C$4,Table3[[#This Row],[Network Assignment]]='Data Fields'!$C$2),"N/A","")</calculatedColumnFormula>
    </tableColumn>
    <tableColumn id="11" xr3:uid="{791362DA-05D7-468B-AD32-4E10518EF918}" name="(If Static) Subnet Mask" dataDxfId="86">
      <calculatedColumnFormula>IF(OR(Table3[[#This Row],[Network Assignment]]='Data Fields'!$C$4,Table3[[#This Row],[Network Assignment]]='Data Fields'!$C$2),"N/A","")</calculatedColumnFormula>
    </tableColumn>
    <tableColumn id="12" xr3:uid="{58233243-2CD4-41B9-BDCC-3C83C6983A5F}" name="(If Static) Primary/Secondary DNS" dataDxfId="85">
      <calculatedColumnFormula>IF(OR(Table3[[#This Row],[Network Assignment]]='Data Fields'!$C$4,Table3[[#This Row],[Network Assignment]]='Data Fields'!$C$2),"N/A","")</calculatedColumnFormula>
    </tableColumn>
    <tableColumn id="13" xr3:uid="{EC77B224-48D6-4B48-9F68-FA9FDCC95415}" name="WAP SSID" dataDxfId="84">
      <calculatedColumnFormula>IF(OR(Table3[[#This Row],[Device Type]]="Beacon Terminal",Table3[[#This Row],[Network connection]]='Data Fields'!$E$3),"N/A","")</calculatedColumnFormula>
    </tableColumn>
    <tableColumn id="14" xr3:uid="{404593A8-1265-4545-9C10-BA6D2ACA99DB}" name="WAP Default Password" dataDxfId="83">
      <calculatedColumnFormula>IF(OR(Table3[[#This Row],[Device Type]]="Beacon Terminal",Table3[[#This Row],[Network connection]]='Data Fields'!$E$3,Table3[[#This Row],[Network connection]]='Data Fields'!$E$4),"N/A","")</calculatedColumnFormula>
    </tableColumn>
    <tableColumn id="15" xr3:uid="{BC097CAC-6165-4945-AA95-F6BDF3C12998}" name="WAP Password" dataDxfId="82">
      <calculatedColumnFormula>IF(OR(Table3[[#This Row],[Device Type]]="Beacon Terminal",Table3[[#This Row],[Network connection]]='Data Fields'!$E$3),"N/A","")</calculatedColumnFormula>
    </tableColumn>
    <tableColumn id="16" xr3:uid="{B0267AC7-BCAC-4A3C-AB84-0E159AF918FC}" name="WAP Admin Password" dataDxfId="81">
      <calculatedColumnFormula>IF(OR(Table3[[#This Row],[Device Type]]="Beacon Terminal",Table3[[#This Row],[Network connection]]='Data Fields'!$E$3,Table3[[#This Row],[Network connection]]='Data Fields'!$E$4),"N/A","")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5-05-01T12:35:21.83" personId="{7A830063-8248-4FD7-A646-7A073D381A39}" id="{977E30A4-C421-408A-BE2B-9E31D77E09C7}">
    <text>If we are sending these to you via courier, who and where are we to send this unit to?</text>
  </threadedComment>
  <threadedComment ref="C16" dT="2025-05-02T09:59:24.88" personId="{7A830063-8248-4FD7-A646-7A073D381A39}" id="{63C8D04F-3382-4269-AA16-F906B4ED1592}" parentId="{977E30A4-C421-408A-BE2B-9E31D77E09C7}">
    <text>If we are installing, please input “N/A - ClockedIn Install”</text>
  </threadedComment>
  <threadedComment ref="E16" dT="2025-01-02T09:17:51.14" personId="{7A830063-8248-4FD7-A646-7A073D381A39}" id="{BFB07A9E-E932-4423-8DE6-916E3CE23FE7}">
    <text>This will be the Installation Location Address. Very important this is accurate for device configuration</text>
  </threadedComment>
  <threadedComment ref="F16" dT="2025-01-02T09:16:56.75" personId="{7A830063-8248-4FD7-A646-7A073D381A39}" id="{E8E7ED2D-CF1E-48D6-A632-179D591063F9}">
    <text>Where, at the address, will this be located? I.e. Reception, 3rd Floor X Department.</text>
  </threadedComment>
  <threadedComment ref="G16" dT="2025-01-02T09:14:56.26" personId="{7A830063-8248-4FD7-A646-7A073D381A39}" id="{7B814B8B-4283-4612-8CEE-1308620C235E}">
    <text>The person who we would contact in the event manual interaction with a device is required. I.E it requires an update, but it’s currently offline. So we need a local person, ideally an admin user, who can access the device. They don’t need to be a super user, we can provide instruction.</text>
  </threadedComment>
  <threadedComment ref="J16" dT="2025-01-02T09:21:31.20" personId="{7A830063-8248-4FD7-A646-7A073D381A39}" id="{F342026D-115B-448E-AEBF-0D63B78F55ED}">
    <text>Network connections allow us to pre configure devices ready to work in your environment. Seek guidance from your IT team if you are unsure about these settings.</text>
  </threadedComment>
  <threadedComment ref="K16" dT="2025-01-02T09:21:46.63" personId="{7A830063-8248-4FD7-A646-7A073D381A39}" id="{A29B995E-9F11-428A-99C6-2BAA586562E2}">
    <text xml:space="preserve">Network connections allow us to pre configure devices ready to work in your environment. Seek guidance from your IT team if you are unsure about these settings.
</text>
  </threadedComment>
  <threadedComment ref="L16" dT="2025-01-02T09:21:50.99" personId="{7A830063-8248-4FD7-A646-7A073D381A39}" id="{596F0ABA-E37A-4E4C-86DC-B89B7A6AA561}">
    <text xml:space="preserve">Network connections allow us to pre configure devices ready to work in your environment. Seek guidance from your IT team if you are unsure about these settings.
</text>
  </threadedComment>
  <threadedComment ref="M16" dT="2025-01-02T09:22:13.61" personId="{7A830063-8248-4FD7-A646-7A073D381A39}" id="{12205685-E1BB-4A50-B2AF-3E8612FDC322}">
    <text xml:space="preserve">Network connections allow us to pre configure devices ready to work in your environment. Seek guidance from your IT team if you are unsure about these settings.
</text>
  </threadedComment>
  <threadedComment ref="N16" dT="2025-01-02T09:22:18.13" personId="{7A830063-8248-4FD7-A646-7A073D381A39}" id="{F7309DD4-435F-40EC-A6CF-5D730960E99A}">
    <text xml:space="preserve">Network connections allow us to pre configure devices ready to work in your environment. Seek guidance from your IT team if you are unsure about these settings.
</text>
  </threadedComment>
  <threadedComment ref="O16" dT="2025-01-02T09:22:21.76" personId="{7A830063-8248-4FD7-A646-7A073D381A39}" id="{F1A011C5-1D46-4EC7-86A7-E3FD13BA9D20}">
    <text xml:space="preserve">Network connections allow us to pre configure devices ready to work in your environment. Seek guidance from your IT team if you are unsure about these settings.
</text>
  </threadedComment>
  <threadedComment ref="Q16" dT="2025-01-02T09:22:48.67" personId="{7A830063-8248-4FD7-A646-7A073D381A39}" id="{B8C285D2-8022-4688-AD28-90707EC3883D}">
    <text>Only applicable if using micro routers</text>
  </threadedComment>
  <threadedComment ref="S16" dT="2025-01-02T09:24:17.54" personId="{7A830063-8248-4FD7-A646-7A073D381A39}" id="{1D5E37FF-A8FB-4842-91A4-360FA91EA56C}">
    <text>Only applicable if using micro routers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1A65-F570-4717-88F7-6B069FE757E4}">
  <dimension ref="A1:S188"/>
  <sheetViews>
    <sheetView tabSelected="1" zoomScaleNormal="100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D17" sqref="D17"/>
    </sheetView>
    <sheetView workbookViewId="1"/>
  </sheetViews>
  <sheetFormatPr defaultColWidth="9.140625" defaultRowHeight="15" x14ac:dyDescent="0.25"/>
  <cols>
    <col min="1" max="1" width="21" style="19" customWidth="1"/>
    <col min="2" max="2" width="31.140625" style="20" customWidth="1"/>
    <col min="3" max="3" width="25.7109375" style="20" bestFit="1" customWidth="1"/>
    <col min="4" max="4" width="25.28515625" style="20" customWidth="1"/>
    <col min="5" max="5" width="21.140625" style="20" customWidth="1"/>
    <col min="6" max="6" width="18.5703125" style="20" customWidth="1"/>
    <col min="7" max="7" width="21.140625" style="20" customWidth="1"/>
    <col min="8" max="8" width="26.5703125" style="20" bestFit="1" customWidth="1"/>
    <col min="9" max="9" width="26.140625" style="20" customWidth="1"/>
    <col min="10" max="10" width="23.42578125" style="20" bestFit="1" customWidth="1"/>
    <col min="11" max="11" width="27.85546875" style="20" bestFit="1" customWidth="1"/>
    <col min="12" max="12" width="32.5703125" style="20" customWidth="1"/>
    <col min="13" max="13" width="35.7109375" style="20" bestFit="1" customWidth="1"/>
    <col min="14" max="14" width="34.140625" style="20" bestFit="1" customWidth="1"/>
    <col min="15" max="15" width="27.85546875" style="20" customWidth="1"/>
    <col min="16" max="16" width="22.7109375" style="20" customWidth="1"/>
    <col min="17" max="17" width="23.140625" style="20" bestFit="1" customWidth="1"/>
    <col min="18" max="18" width="25.28515625" style="19" customWidth="1"/>
    <col min="19" max="19" width="21.42578125" style="19" customWidth="1"/>
    <col min="20" max="20" width="25.42578125" style="9" bestFit="1" customWidth="1"/>
    <col min="21" max="16384" width="9.140625" style="9"/>
  </cols>
  <sheetData>
    <row r="1" spans="1:19" x14ac:dyDescent="0.25">
      <c r="A1" s="9"/>
      <c r="B1" s="10"/>
      <c r="C1" s="11" t="s">
        <v>35</v>
      </c>
      <c r="D1" s="12"/>
      <c r="E1" s="13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9"/>
      <c r="S1" s="9"/>
    </row>
    <row r="2" spans="1:19" x14ac:dyDescent="0.25">
      <c r="A2" s="9"/>
      <c r="B2" s="10"/>
      <c r="C2" s="22" t="s">
        <v>33</v>
      </c>
      <c r="D2" s="6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9"/>
      <c r="S2" s="9"/>
    </row>
    <row r="3" spans="1:19" x14ac:dyDescent="0.25">
      <c r="A3" s="9"/>
      <c r="B3" s="10"/>
      <c r="C3" s="23"/>
      <c r="D3" s="7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9"/>
      <c r="S3" s="9"/>
    </row>
    <row r="4" spans="1:19" ht="15" customHeight="1" x14ac:dyDescent="0.25">
      <c r="A4" s="9"/>
      <c r="B4" s="10"/>
      <c r="C4" s="24"/>
      <c r="D4" s="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  <c r="S4" s="9"/>
    </row>
    <row r="5" spans="1:19" ht="15" customHeight="1" x14ac:dyDescent="0.25">
      <c r="A5" s="9"/>
      <c r="B5" s="14"/>
      <c r="C5" s="15" t="s">
        <v>34</v>
      </c>
      <c r="D5" s="16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9"/>
      <c r="S5" s="9"/>
    </row>
    <row r="6" spans="1:19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9"/>
      <c r="S6" s="9"/>
    </row>
    <row r="7" spans="1:19" x14ac:dyDescent="0.25">
      <c r="A7" s="25" t="s">
        <v>32</v>
      </c>
      <c r="B7" s="25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/>
      <c r="S7" s="9"/>
    </row>
    <row r="8" spans="1:19" x14ac:dyDescent="0.25">
      <c r="A8" s="25"/>
      <c r="B8" s="2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9"/>
      <c r="S8" s="9"/>
    </row>
    <row r="9" spans="1:19" x14ac:dyDescent="0.25">
      <c r="A9" s="17" t="s">
        <v>15</v>
      </c>
      <c r="B9" s="1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  <c r="S9" s="9"/>
    </row>
    <row r="10" spans="1:19" hidden="1" x14ac:dyDescent="0.25">
      <c r="A10" s="17" t="s">
        <v>16</v>
      </c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  <c r="S10" s="9"/>
    </row>
    <row r="11" spans="1:19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9"/>
      <c r="S11" s="9"/>
    </row>
    <row r="12" spans="1:19" ht="15" customHeight="1" x14ac:dyDescent="0.25">
      <c r="A12" s="26" t="s">
        <v>28</v>
      </c>
      <c r="B12" s="27"/>
      <c r="C12" s="32" t="s">
        <v>49</v>
      </c>
      <c r="D12" s="32"/>
      <c r="E12" s="32"/>
      <c r="F12" s="21" t="s">
        <v>44</v>
      </c>
      <c r="G12" s="21"/>
      <c r="H12" s="21"/>
      <c r="I12" s="10"/>
      <c r="J12" s="10"/>
      <c r="K12" s="10"/>
      <c r="L12" s="10"/>
      <c r="M12" s="10"/>
      <c r="N12" s="10"/>
      <c r="O12" s="10"/>
      <c r="P12" s="10"/>
      <c r="Q12" s="10"/>
      <c r="R12" s="9"/>
      <c r="S12" s="9"/>
    </row>
    <row r="13" spans="1:19" x14ac:dyDescent="0.25">
      <c r="A13" s="28"/>
      <c r="B13" s="29"/>
      <c r="C13" s="33"/>
      <c r="D13" s="33"/>
      <c r="E13" s="33"/>
      <c r="F13" s="21"/>
      <c r="G13" s="21"/>
      <c r="H13" s="21"/>
      <c r="I13" s="10"/>
      <c r="J13" s="10"/>
      <c r="K13" s="10"/>
      <c r="L13" s="10"/>
      <c r="M13" s="10"/>
      <c r="N13" s="10"/>
      <c r="O13" s="10"/>
      <c r="P13" s="10"/>
      <c r="Q13" s="10"/>
      <c r="R13" s="9"/>
      <c r="S13" s="9"/>
    </row>
    <row r="14" spans="1:19" x14ac:dyDescent="0.25">
      <c r="A14" s="30"/>
      <c r="B14" s="31"/>
      <c r="C14" s="34"/>
      <c r="D14" s="34"/>
      <c r="E14" s="34"/>
      <c r="F14" s="21"/>
      <c r="G14" s="21"/>
      <c r="H14" s="21"/>
      <c r="I14" s="10"/>
      <c r="J14" s="10"/>
      <c r="K14" s="10"/>
      <c r="L14" s="10"/>
      <c r="M14" s="10"/>
      <c r="N14" s="10"/>
      <c r="O14" s="10"/>
      <c r="P14" s="10"/>
      <c r="Q14" s="10"/>
      <c r="R14" s="9"/>
      <c r="S14" s="9"/>
    </row>
    <row r="15" spans="1:19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8"/>
      <c r="Q15" s="18"/>
      <c r="R15" s="9"/>
      <c r="S15" s="9"/>
    </row>
    <row r="16" spans="1:19" s="38" customFormat="1" ht="30" x14ac:dyDescent="0.25">
      <c r="A16" s="35" t="s">
        <v>24</v>
      </c>
      <c r="B16" s="36" t="s">
        <v>0</v>
      </c>
      <c r="C16" s="37" t="s">
        <v>45</v>
      </c>
      <c r="D16" s="37" t="s">
        <v>36</v>
      </c>
      <c r="E16" s="37" t="s">
        <v>1</v>
      </c>
      <c r="F16" s="37" t="s">
        <v>2</v>
      </c>
      <c r="G16" s="37" t="s">
        <v>3</v>
      </c>
      <c r="H16" s="37" t="s">
        <v>4</v>
      </c>
      <c r="I16" s="37" t="s">
        <v>41</v>
      </c>
      <c r="J16" s="37" t="s">
        <v>5</v>
      </c>
      <c r="K16" s="37" t="s">
        <v>6</v>
      </c>
      <c r="L16" s="37" t="s">
        <v>7</v>
      </c>
      <c r="M16" s="37" t="s">
        <v>8</v>
      </c>
      <c r="N16" s="37" t="s">
        <v>9</v>
      </c>
      <c r="O16" s="37" t="s">
        <v>10</v>
      </c>
      <c r="P16" s="37" t="s">
        <v>11</v>
      </c>
      <c r="Q16" s="36" t="s">
        <v>12</v>
      </c>
      <c r="R16" s="37" t="s">
        <v>13</v>
      </c>
      <c r="S16" s="36" t="s">
        <v>14</v>
      </c>
    </row>
    <row r="17" spans="1:19" ht="75" x14ac:dyDescent="0.25">
      <c r="A17" s="4" t="s">
        <v>38</v>
      </c>
      <c r="B17" s="3" t="s">
        <v>50</v>
      </c>
      <c r="C17" s="3" t="s">
        <v>51</v>
      </c>
      <c r="D17" s="3" t="s">
        <v>46</v>
      </c>
      <c r="E17" s="3" t="s">
        <v>52</v>
      </c>
      <c r="F17" s="3" t="s">
        <v>47</v>
      </c>
      <c r="G17" s="3" t="s">
        <v>48</v>
      </c>
      <c r="H17" s="3" t="s">
        <v>18</v>
      </c>
      <c r="I17" s="3" t="str">
        <f>IF(Table3[[#This Row],[Device Type]]="","",IF(Table3[[#This Row],[Device Type]]&lt;&gt;'Data Fields'!$I$4,"N/A",IF(Table3[[#This Row],[Device Type]]='Data Fields'!$I$4,"")))</f>
        <v>N/A</v>
      </c>
      <c r="J17" s="3" t="s">
        <v>22</v>
      </c>
      <c r="K17" s="3" t="s">
        <v>20</v>
      </c>
      <c r="L17" s="3" t="s">
        <v>53</v>
      </c>
      <c r="M17" s="3" t="s">
        <v>54</v>
      </c>
      <c r="N17" s="3" t="s">
        <v>55</v>
      </c>
      <c r="O17" s="3" t="s">
        <v>56</v>
      </c>
      <c r="P17" s="3" t="s">
        <v>57</v>
      </c>
      <c r="Q17" s="3" t="str">
        <f>IF(OR(Table3[[#This Row],[Device Type]]="Beacon Terminal",Table3[[#This Row],[Network connection]]='Data Fields'!$E$3,Table3[[#This Row],[Network connection]]='Data Fields'!$E$4),"N/A","")</f>
        <v>N/A</v>
      </c>
      <c r="R17" s="3" t="s">
        <v>58</v>
      </c>
      <c r="S17" s="5" t="str">
        <f>IF(OR(Table3[[#This Row],[Device Type]]="Beacon Terminal",Table3[[#This Row],[Network connection]]='Data Fields'!$E$3,Table3[[#This Row],[Network connection]]='Data Fields'!$E$4),"N/A","")</f>
        <v>N/A</v>
      </c>
    </row>
    <row r="18" spans="1:19" ht="30" customHeight="1" x14ac:dyDescent="0.25">
      <c r="A18" s="4"/>
      <c r="B18" s="3"/>
      <c r="C18" s="3"/>
      <c r="D18" s="3"/>
      <c r="E18" s="3"/>
      <c r="F18" s="3"/>
      <c r="G18" s="3"/>
      <c r="H18" s="3" t="str">
        <f>IF(Table3[[#This Row],[Device Type]]='Data Fields'!$I$2,"N/A","")</f>
        <v/>
      </c>
      <c r="I18" s="3" t="str">
        <f>IF(Table3[[#This Row],[Device Type]]="","",IF(Table3[[#This Row],[Device Type]]&lt;&gt;'Data Fields'!$I$4,"N/A",IF(Table3[[#This Row],[Device Type]]='Data Fields'!$I$4,"")))</f>
        <v/>
      </c>
      <c r="J18" s="3" t="str">
        <f>IF(Table3[[#This Row],[Device Type]]="Beacon Terminal","N/A","")</f>
        <v/>
      </c>
      <c r="K18" s="3" t="str">
        <f>IF(Table3[[#This Row],[Device Type]]="Beacon Terminal","N/A","")</f>
        <v/>
      </c>
      <c r="L18" s="3" t="str">
        <f>IF(OR(Table3[[#This Row],[Network Assignment]]='Data Fields'!$C$4,Table3[[#This Row],[Network Assignment]]='Data Fields'!$C$2),"N/A","")</f>
        <v/>
      </c>
      <c r="M18" s="3" t="str">
        <f>IF(OR(Table3[[#This Row],[Network Assignment]]='Data Fields'!$C$4,Table3[[#This Row],[Network Assignment]]='Data Fields'!$C$2),"N/A","")</f>
        <v/>
      </c>
      <c r="N18" s="3" t="str">
        <f>IF(OR(Table3[[#This Row],[Network Assignment]]='Data Fields'!$C$4,Table3[[#This Row],[Network Assignment]]='Data Fields'!$C$2),"N/A","")</f>
        <v/>
      </c>
      <c r="O18" s="3" t="str">
        <f>IF(OR(Table3[[#This Row],[Network Assignment]]='Data Fields'!$C$4,Table3[[#This Row],[Network Assignment]]='Data Fields'!$C$2),"N/A","")</f>
        <v/>
      </c>
      <c r="P18" s="3" t="str">
        <f>IF(OR(Table3[[#This Row],[Device Type]]="Beacon Terminal",Table3[[#This Row],[Network connection]]='Data Fields'!$E$3),"N/A","")</f>
        <v/>
      </c>
      <c r="Q18" s="3" t="str">
        <f>IF(OR(Table3[[#This Row],[Device Type]]="Beacon Terminal",Table3[[#This Row],[Network connection]]='Data Fields'!$E$3,Table3[[#This Row],[Network connection]]='Data Fields'!$E$4),"N/A","")</f>
        <v/>
      </c>
      <c r="R18" s="3" t="str">
        <f>IF(OR(Table3[[#This Row],[Device Type]]="Beacon Terminal",Table3[[#This Row],[Network connection]]='Data Fields'!$E$3),"N/A","")</f>
        <v/>
      </c>
      <c r="S18" s="5" t="str">
        <f>IF(OR(Table3[[#This Row],[Device Type]]="Beacon Terminal",Table3[[#This Row],[Network connection]]='Data Fields'!$E$3,Table3[[#This Row],[Network connection]]='Data Fields'!$E$4),"N/A","")</f>
        <v/>
      </c>
    </row>
    <row r="19" spans="1:19" ht="30" customHeight="1" x14ac:dyDescent="0.25">
      <c r="A19" s="4"/>
      <c r="B19" s="3"/>
      <c r="C19" s="3"/>
      <c r="D19" s="3"/>
      <c r="E19" s="3"/>
      <c r="F19" s="3"/>
      <c r="G19" s="3"/>
      <c r="H19" s="3" t="str">
        <f>IF(Table3[[#This Row],[Device Type]]='Data Fields'!$I$2,"N/A","")</f>
        <v/>
      </c>
      <c r="I19" s="3" t="str">
        <f>IF(Table3[[#This Row],[Device Type]]="","",IF(Table3[[#This Row],[Device Type]]&lt;&gt;'Data Fields'!$I$4,"N/A",IF(Table3[[#This Row],[Device Type]]='Data Fields'!$I$4,"")))</f>
        <v/>
      </c>
      <c r="J19" s="3" t="str">
        <f>IF(Table3[[#This Row],[Device Type]]="Beacon Terminal","N/A","")</f>
        <v/>
      </c>
      <c r="K19" s="3" t="str">
        <f>IF(Table3[[#This Row],[Device Type]]="Beacon Terminal","N/A","")</f>
        <v/>
      </c>
      <c r="L19" s="3" t="str">
        <f>IF(OR(Table3[[#This Row],[Network Assignment]]='Data Fields'!$C$4,Table3[[#This Row],[Network Assignment]]='Data Fields'!$C$2),"N/A","")</f>
        <v/>
      </c>
      <c r="M19" s="3" t="str">
        <f>IF(OR(Table3[[#This Row],[Network Assignment]]='Data Fields'!$C$4,Table3[[#This Row],[Network Assignment]]='Data Fields'!$C$2),"N/A","")</f>
        <v/>
      </c>
      <c r="N19" s="3" t="str">
        <f>IF(OR(Table3[[#This Row],[Network Assignment]]='Data Fields'!$C$4,Table3[[#This Row],[Network Assignment]]='Data Fields'!$C$2),"N/A","")</f>
        <v/>
      </c>
      <c r="O19" s="3" t="str">
        <f>IF(OR(Table3[[#This Row],[Network Assignment]]='Data Fields'!$C$4,Table3[[#This Row],[Network Assignment]]='Data Fields'!$C$2),"N/A","")</f>
        <v/>
      </c>
      <c r="P19" s="3" t="str">
        <f>IF(OR(Table3[[#This Row],[Device Type]]="Beacon Terminal",Table3[[#This Row],[Network connection]]='Data Fields'!$E$3),"N/A","")</f>
        <v/>
      </c>
      <c r="Q19" s="3" t="str">
        <f>IF(OR(Table3[[#This Row],[Device Type]]="Beacon Terminal",Table3[[#This Row],[Network connection]]='Data Fields'!$E$3,Table3[[#This Row],[Network connection]]='Data Fields'!$E$4),"N/A","")</f>
        <v/>
      </c>
      <c r="R19" s="3" t="str">
        <f>IF(OR(Table3[[#This Row],[Device Type]]="Beacon Terminal",Table3[[#This Row],[Network connection]]='Data Fields'!$E$3),"N/A","")</f>
        <v/>
      </c>
      <c r="S19" s="5" t="str">
        <f>IF(OR(Table3[[#This Row],[Device Type]]="Beacon Terminal",Table3[[#This Row],[Network connection]]='Data Fields'!$E$3,Table3[[#This Row],[Network connection]]='Data Fields'!$E$4),"N/A","")</f>
        <v/>
      </c>
    </row>
    <row r="20" spans="1:19" ht="30" customHeight="1" x14ac:dyDescent="0.25">
      <c r="A20" s="4"/>
      <c r="B20" s="3"/>
      <c r="C20" s="3"/>
      <c r="D20" s="3"/>
      <c r="E20" s="3"/>
      <c r="F20" s="3"/>
      <c r="G20" s="3"/>
      <c r="H20" s="3" t="str">
        <f>IF(Table3[[#This Row],[Device Type]]='Data Fields'!$I$2,"N/A","")</f>
        <v/>
      </c>
      <c r="I20" s="3" t="str">
        <f>IF(Table3[[#This Row],[Device Type]]="","",IF(Table3[[#This Row],[Device Type]]&lt;&gt;'Data Fields'!$I$4,"N/A",IF(Table3[[#This Row],[Device Type]]='Data Fields'!$I$4,"")))</f>
        <v/>
      </c>
      <c r="J20" s="3" t="str">
        <f>IF(Table3[[#This Row],[Device Type]]="Beacon Terminal","N/A","")</f>
        <v/>
      </c>
      <c r="K20" s="3" t="str">
        <f>IF(Table3[[#This Row],[Device Type]]="Beacon Terminal","N/A","")</f>
        <v/>
      </c>
      <c r="L20" s="3" t="str">
        <f>IF(OR(Table3[[#This Row],[Network Assignment]]='Data Fields'!$C$4,Table3[[#This Row],[Network Assignment]]='Data Fields'!$C$2),"N/A","")</f>
        <v/>
      </c>
      <c r="M20" s="3" t="str">
        <f>IF(OR(Table3[[#This Row],[Network Assignment]]='Data Fields'!$C$4,Table3[[#This Row],[Network Assignment]]='Data Fields'!$C$2),"N/A","")</f>
        <v/>
      </c>
      <c r="N20" s="3" t="str">
        <f>IF(OR(Table3[[#This Row],[Network Assignment]]='Data Fields'!$C$4,Table3[[#This Row],[Network Assignment]]='Data Fields'!$C$2),"N/A","")</f>
        <v/>
      </c>
      <c r="O20" s="3" t="str">
        <f>IF(OR(Table3[[#This Row],[Network Assignment]]='Data Fields'!$C$4,Table3[[#This Row],[Network Assignment]]='Data Fields'!$C$2),"N/A","")</f>
        <v/>
      </c>
      <c r="P20" s="3" t="str">
        <f>IF(OR(Table3[[#This Row],[Device Type]]="Beacon Terminal",Table3[[#This Row],[Network connection]]='Data Fields'!$E$3),"N/A","")</f>
        <v/>
      </c>
      <c r="Q20" s="3" t="str">
        <f>IF(OR(Table3[[#This Row],[Device Type]]="Beacon Terminal",Table3[[#This Row],[Network connection]]='Data Fields'!$E$3,Table3[[#This Row],[Network connection]]='Data Fields'!$E$4),"N/A","")</f>
        <v/>
      </c>
      <c r="R20" s="3" t="str">
        <f>IF(OR(Table3[[#This Row],[Device Type]]="Beacon Terminal",Table3[[#This Row],[Network connection]]='Data Fields'!$E$3),"N/A","")</f>
        <v/>
      </c>
      <c r="S20" s="5" t="str">
        <f>IF(OR(Table3[[#This Row],[Device Type]]="Beacon Terminal",Table3[[#This Row],[Network connection]]='Data Fields'!$E$3,Table3[[#This Row],[Network connection]]='Data Fields'!$E$4),"N/A","")</f>
        <v/>
      </c>
    </row>
    <row r="21" spans="1:19" ht="30" customHeight="1" x14ac:dyDescent="0.25">
      <c r="A21" s="4"/>
      <c r="B21" s="3"/>
      <c r="C21" s="3"/>
      <c r="D21" s="3"/>
      <c r="E21" s="3"/>
      <c r="F21" s="3"/>
      <c r="G21" s="3"/>
      <c r="H21" s="3" t="str">
        <f>IF(Table3[[#This Row],[Device Type]]='Data Fields'!$I$2,"N/A","")</f>
        <v/>
      </c>
      <c r="I21" s="3" t="str">
        <f>IF(Table3[[#This Row],[Device Type]]="","",IF(Table3[[#This Row],[Device Type]]&lt;&gt;'Data Fields'!$I$4,"N/A",IF(Table3[[#This Row],[Device Type]]='Data Fields'!$I$4,"")))</f>
        <v/>
      </c>
      <c r="J21" s="3" t="str">
        <f>IF(Table3[[#This Row],[Device Type]]="Beacon Terminal","N/A","")</f>
        <v/>
      </c>
      <c r="K21" s="3" t="str">
        <f>IF(Table3[[#This Row],[Device Type]]="Beacon Terminal","N/A","")</f>
        <v/>
      </c>
      <c r="L21" s="3" t="str">
        <f>IF(OR(Table3[[#This Row],[Network Assignment]]='Data Fields'!$C$4,Table3[[#This Row],[Network Assignment]]='Data Fields'!$C$2),"N/A","")</f>
        <v/>
      </c>
      <c r="M21" s="3" t="str">
        <f>IF(OR(Table3[[#This Row],[Network Assignment]]='Data Fields'!$C$4,Table3[[#This Row],[Network Assignment]]='Data Fields'!$C$2),"N/A","")</f>
        <v/>
      </c>
      <c r="N21" s="3" t="str">
        <f>IF(OR(Table3[[#This Row],[Network Assignment]]='Data Fields'!$C$4,Table3[[#This Row],[Network Assignment]]='Data Fields'!$C$2),"N/A","")</f>
        <v/>
      </c>
      <c r="O21" s="3" t="str">
        <f>IF(OR(Table3[[#This Row],[Network Assignment]]='Data Fields'!$C$4,Table3[[#This Row],[Network Assignment]]='Data Fields'!$C$2),"N/A","")</f>
        <v/>
      </c>
      <c r="P21" s="3" t="str">
        <f>IF(OR(Table3[[#This Row],[Device Type]]="Beacon Terminal",Table3[[#This Row],[Network connection]]='Data Fields'!$E$3),"N/A","")</f>
        <v/>
      </c>
      <c r="Q21" s="3" t="str">
        <f>IF(OR(Table3[[#This Row],[Device Type]]="Beacon Terminal",Table3[[#This Row],[Network connection]]='Data Fields'!$E$3,Table3[[#This Row],[Network connection]]='Data Fields'!$E$4),"N/A","")</f>
        <v/>
      </c>
      <c r="R21" s="3" t="str">
        <f>IF(OR(Table3[[#This Row],[Device Type]]="Beacon Terminal",Table3[[#This Row],[Network connection]]='Data Fields'!$E$3),"N/A","")</f>
        <v/>
      </c>
      <c r="S21" s="5" t="str">
        <f>IF(OR(Table3[[#This Row],[Device Type]]="Beacon Terminal",Table3[[#This Row],[Network connection]]='Data Fields'!$E$3,Table3[[#This Row],[Network connection]]='Data Fields'!$E$4),"N/A","")</f>
        <v/>
      </c>
    </row>
    <row r="22" spans="1:19" ht="30" customHeight="1" x14ac:dyDescent="0.25"/>
    <row r="23" spans="1:19" ht="30" customHeight="1" x14ac:dyDescent="0.25"/>
    <row r="24" spans="1:19" ht="30" customHeight="1" x14ac:dyDescent="0.25"/>
    <row r="25" spans="1:19" ht="30" customHeight="1" x14ac:dyDescent="0.25"/>
    <row r="26" spans="1:19" ht="30" customHeight="1" x14ac:dyDescent="0.25"/>
    <row r="27" spans="1:19" ht="30" customHeight="1" x14ac:dyDescent="0.25"/>
    <row r="28" spans="1:19" ht="30" customHeight="1" x14ac:dyDescent="0.25"/>
    <row r="29" spans="1:19" ht="30" customHeight="1" x14ac:dyDescent="0.25"/>
    <row r="30" spans="1:19" ht="30" customHeight="1" x14ac:dyDescent="0.25"/>
    <row r="31" spans="1:19" ht="30" customHeight="1" x14ac:dyDescent="0.25"/>
    <row r="32" spans="1:19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</sheetData>
  <sheetProtection selectLockedCells="1"/>
  <mergeCells count="5">
    <mergeCell ref="F12:H14"/>
    <mergeCell ref="C2:C4"/>
    <mergeCell ref="A7:B8"/>
    <mergeCell ref="A12:B14"/>
    <mergeCell ref="C12:E14"/>
  </mergeCells>
  <phoneticPr fontId="17" type="noConversion"/>
  <conditionalFormatting sqref="A1:XFD1 C2:XFD2 A2:B3 D3:XFD4 B4 A5:XFD6 A7 C7:XFD8 A9:XFD11 A12 C12 F12 I12:XFD14 A15:P15 R15:XFD15 A16:XFD1048576">
    <cfRule type="beginsWith" dxfId="32" priority="16" operator="beginsWith" text="N/A">
      <formula>LEFT(A1,LEN("N/A"))="N/A"</formula>
    </cfRule>
  </conditionalFormatting>
  <conditionalFormatting sqref="K17:K21">
    <cfRule type="expression" dxfId="28" priority="9" stopIfTrue="1">
      <formula>AND(K17="N/A", J17="Ethernet (with micro router)")</formula>
    </cfRule>
  </conditionalFormatting>
  <conditionalFormatting sqref="K17">
    <cfRule type="expression" dxfId="27" priority="3" stopIfTrue="1">
      <formula>AND(K17="N/A",$J17="Site Wi-Fi")</formula>
    </cfRule>
  </conditionalFormatting>
  <dataValidations count="1">
    <dataValidation type="list" allowBlank="1" showInputMessage="1" showErrorMessage="1" sqref="D17:D21" xr:uid="{46A925A8-8185-4221-90D4-5343BB1B3DB9}">
      <formula1>"New, Replacement"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00000000-000E-0000-0000-000002000000}">
            <xm:f>AND(H17="N/A", A17='Data Fields'!$I$4)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11" id="{A25DA74B-A7C1-454D-A695-95BC814E0D3A}">
            <xm:f>AND(H17="N/A", A17='Data Fields'!$I$3)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H17:H21</xm:sqref>
        </x14:conditionalFormatting>
        <x14:conditionalFormatting xmlns:xm="http://schemas.microsoft.com/office/excel/2006/main">
          <x14:cfRule type="expression" priority="4" stopIfTrue="1" id="{00000000-000E-0000-0000-000005000000}">
            <xm:f>AND(H17&lt;&gt;"N/A", $A17='Data Fields'!$I$2)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H17:L18 L17:L21 H19:H21</xm:sqref>
        </x14:conditionalFormatting>
        <x14:conditionalFormatting xmlns:xm="http://schemas.microsoft.com/office/excel/2006/main">
          <x14:cfRule type="expression" priority="2" stopIfTrue="1" id="{514CED77-8925-4927-ABC4-1A135FC1920F}">
            <xm:f>AND($K17='Data Fields'!$C$3,L17="N/A")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L17:O17</xm:sqref>
        </x14:conditionalFormatting>
        <x14:conditionalFormatting xmlns:xm="http://schemas.microsoft.com/office/excel/2006/main">
          <x14:cfRule type="expression" priority="1" stopIfTrue="1" id="{705AB2C4-4C62-4106-9E5D-C1CC9D838057}">
            <xm:f>AND($K17='Data Fields'!$C$3,L17="N/A")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L17:O21</xm:sqref>
        </x14:conditionalFormatting>
        <x14:conditionalFormatting xmlns:xm="http://schemas.microsoft.com/office/excel/2006/main">
          <x14:cfRule type="expression" priority="37" id="{99209062-FC31-4400-9F0A-C83BDB9EC72E}">
            <xm:f>AND($A17='Data Fields'!$I$4,$I17='Data Fields'!$G$4)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38" id="{9D06F089-05FB-45E8-A12E-DA6DB496354D}">
            <xm:f>AND($A17='Data Fields'!$I$3,$I17='Data Fields'!$G$2)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I17:I21</xm:sqref>
        </x14:conditionalFormatting>
        <x14:conditionalFormatting xmlns:xm="http://schemas.microsoft.com/office/excel/2006/main">
          <x14:cfRule type="expression" priority="39" id="{F434E0E4-8450-48BF-8765-DFFBFB3A473B}">
            <xm:f>AND(J17='Data Fields'!$E$3, A17='Data Fields'!$I$4)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40" id="{00000000-000E-0000-0000-000007000000}">
            <xm:f>AND(J17="N/A", A17='Data Fields'!$I$4)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41" id="{00000000-000E-0000-0000-000009000000}">
            <xm:f>AND(J17="N/A", A17='Data Fields'!$I$3)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42" id="{55FA2825-A3B1-42E2-A490-8B7744963264}">
            <xm:f>AND(J17="N/A", A17='Data Fields'!$I$5)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43" id="{23C9467A-DE47-4E14-BA9E-ABA200DA265B}">
            <xm:f>AND($A17='Data Fields'!$I$5,$J17='Data Fields'!$E$2)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44" id="{E8B0E56E-7D8E-4DE4-8467-A2965E3A8904}">
            <xm:f>AND($A17='Data Fields'!$I$3,$J17='Data Fields'!$E$2)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J17:J21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F435D08-9B30-4E13-A073-1A43BA1D18C2}">
          <x14:formula1>
            <xm:f>'Data Fields'!$A$2:$A$4</xm:f>
          </x14:formula1>
          <xm:sqref>H17:H21</xm:sqref>
        </x14:dataValidation>
        <x14:dataValidation type="list" allowBlank="1" showInputMessage="1" showErrorMessage="1" xr:uid="{D5F52F27-121E-4C4C-8A58-F512D92C2CC9}">
          <x14:formula1>
            <xm:f>'Data Fields'!$C$2:$C$4</xm:f>
          </x14:formula1>
          <xm:sqref>K17:K21</xm:sqref>
        </x14:dataValidation>
        <x14:dataValidation type="list" allowBlank="1" showInputMessage="1" showErrorMessage="1" xr:uid="{8E13A7FB-51B0-41BB-B828-178390495400}">
          <x14:formula1>
            <xm:f>'Data Fields'!$E$2:$E$5</xm:f>
          </x14:formula1>
          <xm:sqref>J17:J21</xm:sqref>
        </x14:dataValidation>
        <x14:dataValidation type="list" allowBlank="1" showInputMessage="1" showErrorMessage="1" xr:uid="{4CB50FF1-BADB-49D0-84A6-9931FDE1BF92}">
          <x14:formula1>
            <xm:f>'Data Fields'!$G$2:$G$4</xm:f>
          </x14:formula1>
          <xm:sqref>I17:I21</xm:sqref>
        </x14:dataValidation>
        <x14:dataValidation type="list" allowBlank="1" showInputMessage="1" showErrorMessage="1" xr:uid="{D0E70C95-0FD9-4639-9000-2FAE051BB491}">
          <x14:formula1>
            <xm:f>'Data Fields'!$I$2:$I$5</xm:f>
          </x14:formula1>
          <xm:sqref>A17:A197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E804-5369-4D19-B8D5-7D289C1C7579}">
  <dimension ref="A1:M9"/>
  <sheetViews>
    <sheetView workbookViewId="0">
      <selection activeCell="M5" sqref="M5"/>
    </sheetView>
    <sheetView tabSelected="1" workbookViewId="1"/>
  </sheetViews>
  <sheetFormatPr defaultRowHeight="15" x14ac:dyDescent="0.25"/>
  <cols>
    <col min="5" max="5" width="20" bestFit="1" customWidth="1"/>
    <col min="9" max="9" width="12.28515625" bestFit="1" customWidth="1"/>
    <col min="11" max="11" width="17.7109375" bestFit="1" customWidth="1"/>
    <col min="13" max="13" width="71" bestFit="1" customWidth="1"/>
  </cols>
  <sheetData>
    <row r="1" spans="1:13" ht="22.5" x14ac:dyDescent="0.25">
      <c r="A1" s="1" t="s">
        <v>4</v>
      </c>
      <c r="C1" s="1" t="s">
        <v>6</v>
      </c>
      <c r="E1" s="1" t="s">
        <v>5</v>
      </c>
      <c r="G1" s="1" t="s">
        <v>41</v>
      </c>
      <c r="I1" s="1" t="s">
        <v>24</v>
      </c>
      <c r="K1" s="1" t="s">
        <v>26</v>
      </c>
      <c r="M1" s="1" t="s">
        <v>29</v>
      </c>
    </row>
    <row r="2" spans="1:13" x14ac:dyDescent="0.25">
      <c r="A2" s="2" t="s">
        <v>17</v>
      </c>
      <c r="C2" s="2" t="s">
        <v>19</v>
      </c>
      <c r="E2" s="2" t="s">
        <v>23</v>
      </c>
      <c r="G2" s="2" t="s">
        <v>42</v>
      </c>
      <c r="I2" s="2" t="s">
        <v>25</v>
      </c>
      <c r="K2" s="2"/>
      <c r="M2" s="2" t="s">
        <v>30</v>
      </c>
    </row>
    <row r="3" spans="1:13" x14ac:dyDescent="0.25">
      <c r="A3" s="2" t="s">
        <v>18</v>
      </c>
      <c r="C3" s="2" t="s">
        <v>20</v>
      </c>
      <c r="E3" s="2" t="s">
        <v>40</v>
      </c>
      <c r="G3" s="2" t="s">
        <v>43</v>
      </c>
      <c r="I3" s="2" t="s">
        <v>38</v>
      </c>
      <c r="K3" s="2" t="s">
        <v>27</v>
      </c>
      <c r="M3" s="2" t="s">
        <v>39</v>
      </c>
    </row>
    <row r="4" spans="1:13" x14ac:dyDescent="0.25">
      <c r="A4" s="2" t="s">
        <v>21</v>
      </c>
      <c r="C4" s="2" t="s">
        <v>21</v>
      </c>
      <c r="E4" s="2" t="s">
        <v>22</v>
      </c>
      <c r="G4" s="2" t="s">
        <v>21</v>
      </c>
      <c r="I4" s="2" t="s">
        <v>37</v>
      </c>
      <c r="K4" s="2"/>
      <c r="M4" s="2" t="s">
        <v>31</v>
      </c>
    </row>
    <row r="5" spans="1:13" x14ac:dyDescent="0.25">
      <c r="E5" s="2" t="s">
        <v>21</v>
      </c>
      <c r="I5" s="2"/>
      <c r="M5" s="2"/>
    </row>
    <row r="8" spans="1:13" x14ac:dyDescent="0.25">
      <c r="I8" s="2"/>
    </row>
    <row r="9" spans="1:13" x14ac:dyDescent="0.25">
      <c r="I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c9339-9b60-4043-b413-c0aed5da537a">
      <Terms xmlns="http://schemas.microsoft.com/office/infopath/2007/PartnerControls"/>
    </lcf76f155ced4ddcb4097134ff3c332f>
    <TaxCatchAll xmlns="30e4336c-c530-455d-9760-50950bbbbc0e" xsi:nil="true"/>
    <_Flow_SignoffStatus xmlns="f88c9339-9b60-4043-b413-c0aed5da537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28EDA9A4B65949A161BB55FB9BBA51" ma:contentTypeVersion="19" ma:contentTypeDescription="Create a new document." ma:contentTypeScope="" ma:versionID="d2d552d0b73045dc520b19a1b5261c58">
  <xsd:schema xmlns:xsd="http://www.w3.org/2001/XMLSchema" xmlns:xs="http://www.w3.org/2001/XMLSchema" xmlns:p="http://schemas.microsoft.com/office/2006/metadata/properties" xmlns:ns2="f88c9339-9b60-4043-b413-c0aed5da537a" xmlns:ns3="30e4336c-c530-455d-9760-50950bbbbc0e" targetNamespace="http://schemas.microsoft.com/office/2006/metadata/properties" ma:root="true" ma:fieldsID="69f7ee2b6bf2ac1ef5778f03f10f8571" ns2:_="" ns3:_="">
    <xsd:import namespace="f88c9339-9b60-4043-b413-c0aed5da537a"/>
    <xsd:import namespace="30e4336c-c530-455d-9760-50950bbbbc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c9339-9b60-4043-b413-c0aed5da5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339ac63-6978-4f81-b31c-474a286614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4336c-c530-455d-9760-50950bbbbc0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00685b-20ac-48e7-ba95-932a34aacb3d}" ma:internalName="TaxCatchAll" ma:showField="CatchAllData" ma:web="30e4336c-c530-455d-9760-50950bbbbc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CFC88F-6C7B-4D73-8FAD-9C5BE7C117AF}">
  <ds:schemaRefs>
    <ds:schemaRef ds:uri="http://schemas.microsoft.com/office/2006/metadata/properties"/>
    <ds:schemaRef ds:uri="http://schemas.microsoft.com/office/infopath/2007/PartnerControls"/>
    <ds:schemaRef ds:uri="f88c9339-9b60-4043-b413-c0aed5da537a"/>
    <ds:schemaRef ds:uri="30e4336c-c530-455d-9760-50950bbbbc0e"/>
  </ds:schemaRefs>
</ds:datastoreItem>
</file>

<file path=customXml/itemProps2.xml><?xml version="1.0" encoding="utf-8"?>
<ds:datastoreItem xmlns:ds="http://schemas.openxmlformats.org/officeDocument/2006/customXml" ds:itemID="{25025E50-1779-40FE-A12C-0F6584008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c9339-9b60-4043-b413-c0aed5da537a"/>
    <ds:schemaRef ds:uri="30e4336c-c530-455d-9760-50950bbbbc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DC1DFB-B3D9-4DD9-953D-130CF67D5E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 Fields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House (ClockedIn)</dc:creator>
  <cp:lastModifiedBy>Jon House (Cube Purple)</cp:lastModifiedBy>
  <cp:lastPrinted>2023-07-24T14:23:07Z</cp:lastPrinted>
  <dcterms:created xsi:type="dcterms:W3CDTF">2023-04-17T15:55:16Z</dcterms:created>
  <dcterms:modified xsi:type="dcterms:W3CDTF">2025-05-02T09:59:55Z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0x010100FD28EDA9A4B65949A161BB55FB9BBA51</vt:lpwstr>
  </property>
  <property fmtid="{D5CDD505-2E9C-101B-9397-08002B2CF9AE}" pid="3" name="MediaServiceImageTags">
    <vt:lpwstr/>
  </property>
  <property fmtid="{D5CDD505-2E9C-101B-9397-08002B2CF9AE}" pid="4" name="_AdHocReviewCycleID">
    <vt:i4>1095215257</vt:i4>
  </property>
  <property fmtid="{D5CDD505-2E9C-101B-9397-08002B2CF9AE}" pid="5" name="_NewReviewCycle">
    <vt:lpwstr/>
  </property>
  <property fmtid="{D5CDD505-2E9C-101B-9397-08002B2CF9AE}" pid="6" name="_EmailSubject">
    <vt:lpwstr>New Order Form Template</vt:lpwstr>
  </property>
  <property fmtid="{D5CDD505-2E9C-101B-9397-08002B2CF9AE}" pid="7" name="_AuthorEmail">
    <vt:lpwstr>Don.Terry@allocatesoftware.com</vt:lpwstr>
  </property>
  <property fmtid="{D5CDD505-2E9C-101B-9397-08002B2CF9AE}" pid="8" name="_AuthorEmailDisplayName">
    <vt:lpwstr>Don Terry</vt:lpwstr>
  </property>
  <property fmtid="{D5CDD505-2E9C-101B-9397-08002B2CF9AE}" pid="9" name="_ReviewingToolsShownOnce">
    <vt:lpwstr/>
  </property>
</Properties>
</file>